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ar\OneDrive\ドキュメント\データ科学\"/>
    </mc:Choice>
  </mc:AlternateContent>
  <xr:revisionPtr revIDLastSave="0" documentId="13_ncr:1_{352EC05A-3D7F-43ED-BC79-8DB041F1AF0C}" xr6:coauthVersionLast="45" xr6:coauthVersionMax="45" xr10:uidLastSave="{00000000-0000-0000-0000-000000000000}"/>
  <bookViews>
    <workbookView xWindow="756" yWindow="720" windowWidth="22020" windowHeight="12708" firstSheet="3" activeTab="4" xr2:uid="{F971A81E-7099-4C0B-B475-2DD66275C46D}"/>
  </bookViews>
  <sheets>
    <sheet name="ビール結果" sheetId="2" r:id="rId1"/>
    <sheet name="ビール" sheetId="1" r:id="rId2"/>
    <sheet name="Sheet3" sheetId="3" r:id="rId3"/>
    <sheet name="ケーキ結果" sheetId="14" r:id="rId4"/>
    <sheet name="ケーキ" sheetId="11" r:id="rId5"/>
    <sheet name="ホットケーキ" sheetId="8" r:id="rId6"/>
    <sheet name="ホットケーキ3結果" sheetId="10" r:id="rId7"/>
    <sheet name="ホットケーキ２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0" l="1"/>
  <c r="F13" i="1" l="1"/>
  <c r="D13" i="1"/>
  <c r="B13" i="1"/>
  <c r="F10" i="1"/>
  <c r="D10" i="1"/>
  <c r="B10" i="1"/>
  <c r="E16" i="3"/>
  <c r="E15" i="3"/>
  <c r="B15" i="3"/>
  <c r="C14" i="3"/>
  <c r="C15" i="3"/>
  <c r="B14" i="3"/>
  <c r="C7" i="1"/>
  <c r="D7" i="1"/>
  <c r="C8" i="1"/>
  <c r="D8" i="1"/>
  <c r="B8" i="1"/>
  <c r="B7" i="1"/>
</calcChain>
</file>

<file path=xl/sharedStrings.xml><?xml version="1.0" encoding="utf-8"?>
<sst xmlns="http://schemas.openxmlformats.org/spreadsheetml/2006/main" count="143" uniqueCount="65">
  <si>
    <t>A</t>
  </si>
  <si>
    <t>A</t>
    <phoneticPr fontId="2"/>
  </si>
  <si>
    <t>B</t>
  </si>
  <si>
    <t>B</t>
    <phoneticPr fontId="2"/>
  </si>
  <si>
    <t>C</t>
  </si>
  <si>
    <t>C</t>
    <phoneticPr fontId="2"/>
  </si>
  <si>
    <t>分散分析: 一元配置</t>
  </si>
  <si>
    <t>概要</t>
  </si>
  <si>
    <t>グループ</t>
  </si>
  <si>
    <t>データの個数</t>
  </si>
  <si>
    <t>合計</t>
  </si>
  <si>
    <t>平均</t>
  </si>
  <si>
    <t>分散</t>
  </si>
  <si>
    <t>分散分析表</t>
  </si>
  <si>
    <t>変動要因</t>
  </si>
  <si>
    <t>変動</t>
  </si>
  <si>
    <t>自由度</t>
  </si>
  <si>
    <t>観測された分散比</t>
  </si>
  <si>
    <t>P-値</t>
  </si>
  <si>
    <t>F 境界値</t>
  </si>
  <si>
    <t>グループ間</t>
  </si>
  <si>
    <t>グループ内</t>
  </si>
  <si>
    <t>平均</t>
    <rPh sb="0" eb="2">
      <t>ヘイキン</t>
    </rPh>
    <phoneticPr fontId="2"/>
  </si>
  <si>
    <t>標本分散</t>
    <rPh sb="0" eb="2">
      <t>ヒョウホン</t>
    </rPh>
    <rPh sb="2" eb="4">
      <t>ブンサン</t>
    </rPh>
    <phoneticPr fontId="2"/>
  </si>
  <si>
    <t>2標本問題　自然科学の統計学</t>
    <rPh sb="1" eb="3">
      <t>ヒョウホン</t>
    </rPh>
    <rPh sb="3" eb="5">
      <t>モンダイ</t>
    </rPh>
    <rPh sb="6" eb="8">
      <t>シゼン</t>
    </rPh>
    <rPh sb="8" eb="10">
      <t>カガク</t>
    </rPh>
    <rPh sb="11" eb="13">
      <t>トウケイ</t>
    </rPh>
    <rPh sb="13" eb="14">
      <t>ガク</t>
    </rPh>
    <phoneticPr fontId="2"/>
  </si>
  <si>
    <t>対照群</t>
    <rPh sb="0" eb="3">
      <t>タイショウグン</t>
    </rPh>
    <phoneticPr fontId="2"/>
  </si>
  <si>
    <t>処理群</t>
    <rPh sb="0" eb="2">
      <t>ショリ</t>
    </rPh>
    <rPh sb="2" eb="3">
      <t>グン</t>
    </rPh>
    <phoneticPr fontId="2"/>
  </si>
  <si>
    <t>÷</t>
    <phoneticPr fontId="2"/>
  </si>
  <si>
    <t>＝</t>
    <phoneticPr fontId="2"/>
  </si>
  <si>
    <t>F(4,4)</t>
    <phoneticPr fontId="2"/>
  </si>
  <si>
    <t>F(4,3)</t>
    <phoneticPr fontId="2"/>
  </si>
  <si>
    <t>1/27-</t>
    <phoneticPr fontId="2"/>
  </si>
  <si>
    <t>2/3-</t>
    <phoneticPr fontId="2"/>
  </si>
  <si>
    <t>2/10-</t>
    <phoneticPr fontId="2"/>
  </si>
  <si>
    <t>2/17-</t>
    <phoneticPr fontId="2"/>
  </si>
  <si>
    <t>2/24-</t>
    <phoneticPr fontId="2"/>
  </si>
  <si>
    <t>3/2-</t>
    <phoneticPr fontId="2"/>
  </si>
  <si>
    <t>3/9-</t>
    <phoneticPr fontId="2"/>
  </si>
  <si>
    <t>3/16-</t>
  </si>
  <si>
    <t>3/23-</t>
  </si>
  <si>
    <t>3/30-</t>
  </si>
  <si>
    <t>4/6-</t>
  </si>
  <si>
    <t>4/13-</t>
  </si>
  <si>
    <t>4/20-</t>
  </si>
  <si>
    <t>お好み燒</t>
    <phoneticPr fontId="2"/>
  </si>
  <si>
    <t>たこ焼</t>
    <phoneticPr fontId="2"/>
  </si>
  <si>
    <t>チヂミ</t>
    <phoneticPr fontId="2"/>
  </si>
  <si>
    <t>もんじゃ焼</t>
  </si>
  <si>
    <t>パン</t>
  </si>
  <si>
    <t>ホットケーキ</t>
  </si>
  <si>
    <t>ケーキ／焼き菓子</t>
  </si>
  <si>
    <t>分散分析: 繰り返しのない二元配置</t>
  </si>
  <si>
    <t>お好み燒</t>
  </si>
  <si>
    <t>たこ焼</t>
  </si>
  <si>
    <t>チヂミ</t>
  </si>
  <si>
    <t>1/27-</t>
  </si>
  <si>
    <t>2/3-</t>
  </si>
  <si>
    <t>2/10-</t>
  </si>
  <si>
    <t>2/17-</t>
  </si>
  <si>
    <t>2/24-</t>
  </si>
  <si>
    <t>3/2-</t>
  </si>
  <si>
    <t>3/9-</t>
  </si>
  <si>
    <t>行</t>
  </si>
  <si>
    <t>列</t>
  </si>
  <si>
    <t>誤差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</si>
</sst>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56" fontId="0" fillId="0" borderId="0" xfId="0" applyNumberFormat="1">
      <alignment vertical="center"/>
    </xf>
    <xf numFmtId="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ケーキ!$A$2</c:f>
              <c:strCache>
                <c:ptCount val="1"/>
                <c:pt idx="0">
                  <c:v>パン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ケーキ!$B$1:$D$1</c:f>
              <c:strCache>
                <c:ptCount val="3"/>
                <c:pt idx="0">
                  <c:v>4/6-</c:v>
                </c:pt>
                <c:pt idx="1">
                  <c:v>4/13-</c:v>
                </c:pt>
                <c:pt idx="2">
                  <c:v>4/20-</c:v>
                </c:pt>
              </c:strCache>
            </c:strRef>
          </c:cat>
          <c:val>
            <c:numRef>
              <c:f>ケーキ!$B$2:$D$2</c:f>
              <c:numCache>
                <c:formatCode>0.00_ </c:formatCode>
                <c:ptCount val="3"/>
                <c:pt idx="0">
                  <c:v>2.1800000000000002</c:v>
                </c:pt>
                <c:pt idx="1">
                  <c:v>2.69</c:v>
                </c:pt>
                <c:pt idx="2">
                  <c:v>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46-4860-B114-25B13377143E}"/>
            </c:ext>
          </c:extLst>
        </c:ser>
        <c:ser>
          <c:idx val="1"/>
          <c:order val="1"/>
          <c:tx>
            <c:strRef>
              <c:f>ケーキ!$A$3</c:f>
              <c:strCache>
                <c:ptCount val="1"/>
                <c:pt idx="0">
                  <c:v>ホットケーキ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ケーキ!$B$1:$D$1</c:f>
              <c:strCache>
                <c:ptCount val="3"/>
                <c:pt idx="0">
                  <c:v>4/6-</c:v>
                </c:pt>
                <c:pt idx="1">
                  <c:v>4/13-</c:v>
                </c:pt>
                <c:pt idx="2">
                  <c:v>4/20-</c:v>
                </c:pt>
              </c:strCache>
            </c:strRef>
          </c:cat>
          <c:val>
            <c:numRef>
              <c:f>ケーキ!$B$3:$D$3</c:f>
              <c:numCache>
                <c:formatCode>0.00_ </c:formatCode>
                <c:ptCount val="3"/>
                <c:pt idx="0">
                  <c:v>2.56</c:v>
                </c:pt>
                <c:pt idx="1">
                  <c:v>2.63</c:v>
                </c:pt>
                <c:pt idx="2">
                  <c:v>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46-4860-B114-25B13377143E}"/>
            </c:ext>
          </c:extLst>
        </c:ser>
        <c:ser>
          <c:idx val="2"/>
          <c:order val="2"/>
          <c:tx>
            <c:strRef>
              <c:f>ケーキ!$A$4</c:f>
              <c:strCache>
                <c:ptCount val="1"/>
                <c:pt idx="0">
                  <c:v>ケーキ／焼き菓子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ケーキ!$B$1:$D$1</c:f>
              <c:strCache>
                <c:ptCount val="3"/>
                <c:pt idx="0">
                  <c:v>4/6-</c:v>
                </c:pt>
                <c:pt idx="1">
                  <c:v>4/13-</c:v>
                </c:pt>
                <c:pt idx="2">
                  <c:v>4/20-</c:v>
                </c:pt>
              </c:strCache>
            </c:strRef>
          </c:cat>
          <c:val>
            <c:numRef>
              <c:f>ケーキ!$B$4:$D$4</c:f>
              <c:numCache>
                <c:formatCode>0.00_ </c:formatCode>
                <c:ptCount val="3"/>
                <c:pt idx="0">
                  <c:v>3.13</c:v>
                </c:pt>
                <c:pt idx="1">
                  <c:v>3.83</c:v>
                </c:pt>
                <c:pt idx="2">
                  <c:v>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46-4860-B114-25B1337714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828175"/>
        <c:axId val="1377329727"/>
      </c:lineChart>
      <c:catAx>
        <c:axId val="1379828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7329727"/>
        <c:crosses val="autoZero"/>
        <c:auto val="1"/>
        <c:lblAlgn val="ctr"/>
        <c:lblOffset val="100"/>
        <c:noMultiLvlLbl val="0"/>
      </c:catAx>
      <c:valAx>
        <c:axId val="1377329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982817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ホットケーキ２!$A$2</c:f>
              <c:strCache>
                <c:ptCount val="1"/>
                <c:pt idx="0">
                  <c:v>お好み燒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C6-48F0-9ACB-E35A53D03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ホットケーキ２!$B$1:$N$1</c:f>
              <c:strCache>
                <c:ptCount val="13"/>
                <c:pt idx="0">
                  <c:v>1/27-</c:v>
                </c:pt>
                <c:pt idx="1">
                  <c:v>2/3-</c:v>
                </c:pt>
                <c:pt idx="2">
                  <c:v>2/10-</c:v>
                </c:pt>
                <c:pt idx="3">
                  <c:v>2/17-</c:v>
                </c:pt>
                <c:pt idx="4">
                  <c:v>2/24-</c:v>
                </c:pt>
                <c:pt idx="5">
                  <c:v>3/2-</c:v>
                </c:pt>
                <c:pt idx="6">
                  <c:v>3/9-</c:v>
                </c:pt>
                <c:pt idx="7">
                  <c:v>3/16-</c:v>
                </c:pt>
                <c:pt idx="8">
                  <c:v>3/23-</c:v>
                </c:pt>
                <c:pt idx="9">
                  <c:v>3/30-</c:v>
                </c:pt>
                <c:pt idx="10">
                  <c:v>4/6-</c:v>
                </c:pt>
                <c:pt idx="11">
                  <c:v>4/13-</c:v>
                </c:pt>
                <c:pt idx="12">
                  <c:v>4/20-</c:v>
                </c:pt>
              </c:strCache>
            </c:strRef>
          </c:cat>
          <c:val>
            <c:numRef>
              <c:f>ホットケーキ２!$B$2:$N$2</c:f>
              <c:numCache>
                <c:formatCode>0.00_ </c:formatCode>
                <c:ptCount val="13"/>
                <c:pt idx="0">
                  <c:v>1.06</c:v>
                </c:pt>
                <c:pt idx="1">
                  <c:v>0.97</c:v>
                </c:pt>
                <c:pt idx="2">
                  <c:v>1.0900000000000001</c:v>
                </c:pt>
                <c:pt idx="3">
                  <c:v>0.95</c:v>
                </c:pt>
                <c:pt idx="4">
                  <c:v>1.4</c:v>
                </c:pt>
                <c:pt idx="5">
                  <c:v>1.26</c:v>
                </c:pt>
                <c:pt idx="6">
                  <c:v>1.1200000000000001</c:v>
                </c:pt>
                <c:pt idx="7">
                  <c:v>1.23</c:v>
                </c:pt>
                <c:pt idx="8">
                  <c:v>1.41</c:v>
                </c:pt>
                <c:pt idx="9">
                  <c:v>1.42</c:v>
                </c:pt>
                <c:pt idx="10">
                  <c:v>1.74</c:v>
                </c:pt>
                <c:pt idx="11">
                  <c:v>1.91</c:v>
                </c:pt>
                <c:pt idx="12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C6-48F0-9ACB-E35A53D0363D}"/>
            </c:ext>
          </c:extLst>
        </c:ser>
        <c:ser>
          <c:idx val="1"/>
          <c:order val="1"/>
          <c:tx>
            <c:strRef>
              <c:f>ホットケーキ２!$A$3</c:f>
              <c:strCache>
                <c:ptCount val="1"/>
                <c:pt idx="0">
                  <c:v>たこ焼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C6-48F0-9ACB-E35A53D03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ホットケーキ２!$B$1:$N$1</c:f>
              <c:strCache>
                <c:ptCount val="13"/>
                <c:pt idx="0">
                  <c:v>1/27-</c:v>
                </c:pt>
                <c:pt idx="1">
                  <c:v>2/3-</c:v>
                </c:pt>
                <c:pt idx="2">
                  <c:v>2/10-</c:v>
                </c:pt>
                <c:pt idx="3">
                  <c:v>2/17-</c:v>
                </c:pt>
                <c:pt idx="4">
                  <c:v>2/24-</c:v>
                </c:pt>
                <c:pt idx="5">
                  <c:v>3/2-</c:v>
                </c:pt>
                <c:pt idx="6">
                  <c:v>3/9-</c:v>
                </c:pt>
                <c:pt idx="7">
                  <c:v>3/16-</c:v>
                </c:pt>
                <c:pt idx="8">
                  <c:v>3/23-</c:v>
                </c:pt>
                <c:pt idx="9">
                  <c:v>3/30-</c:v>
                </c:pt>
                <c:pt idx="10">
                  <c:v>4/6-</c:v>
                </c:pt>
                <c:pt idx="11">
                  <c:v>4/13-</c:v>
                </c:pt>
                <c:pt idx="12">
                  <c:v>4/20-</c:v>
                </c:pt>
              </c:strCache>
            </c:strRef>
          </c:cat>
          <c:val>
            <c:numRef>
              <c:f>ホットケーキ２!$B$3:$N$3</c:f>
              <c:numCache>
                <c:formatCode>0.00_ </c:formatCode>
                <c:ptCount val="13"/>
                <c:pt idx="0">
                  <c:v>1.17</c:v>
                </c:pt>
                <c:pt idx="1">
                  <c:v>1</c:v>
                </c:pt>
                <c:pt idx="2">
                  <c:v>1.1299999999999999</c:v>
                </c:pt>
                <c:pt idx="3">
                  <c:v>1.2</c:v>
                </c:pt>
                <c:pt idx="4">
                  <c:v>1.61</c:v>
                </c:pt>
                <c:pt idx="5">
                  <c:v>1.71</c:v>
                </c:pt>
                <c:pt idx="6">
                  <c:v>1.87</c:v>
                </c:pt>
                <c:pt idx="7">
                  <c:v>1.6</c:v>
                </c:pt>
                <c:pt idx="8">
                  <c:v>1.77</c:v>
                </c:pt>
                <c:pt idx="9">
                  <c:v>1.97</c:v>
                </c:pt>
                <c:pt idx="10">
                  <c:v>2.27</c:v>
                </c:pt>
                <c:pt idx="11">
                  <c:v>2.54</c:v>
                </c:pt>
                <c:pt idx="12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C6-48F0-9ACB-E35A53D0363D}"/>
            </c:ext>
          </c:extLst>
        </c:ser>
        <c:ser>
          <c:idx val="2"/>
          <c:order val="2"/>
          <c:tx>
            <c:strRef>
              <c:f>ホットケーキ２!$A$4</c:f>
              <c:strCache>
                <c:ptCount val="1"/>
                <c:pt idx="0">
                  <c:v>チヂミ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C6-48F0-9ACB-E35A53D03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ホットケーキ２!$B$1:$N$1</c:f>
              <c:strCache>
                <c:ptCount val="13"/>
                <c:pt idx="0">
                  <c:v>1/27-</c:v>
                </c:pt>
                <c:pt idx="1">
                  <c:v>2/3-</c:v>
                </c:pt>
                <c:pt idx="2">
                  <c:v>2/10-</c:v>
                </c:pt>
                <c:pt idx="3">
                  <c:v>2/17-</c:v>
                </c:pt>
                <c:pt idx="4">
                  <c:v>2/24-</c:v>
                </c:pt>
                <c:pt idx="5">
                  <c:v>3/2-</c:v>
                </c:pt>
                <c:pt idx="6">
                  <c:v>3/9-</c:v>
                </c:pt>
                <c:pt idx="7">
                  <c:v>3/16-</c:v>
                </c:pt>
                <c:pt idx="8">
                  <c:v>3/23-</c:v>
                </c:pt>
                <c:pt idx="9">
                  <c:v>3/30-</c:v>
                </c:pt>
                <c:pt idx="10">
                  <c:v>4/6-</c:v>
                </c:pt>
                <c:pt idx="11">
                  <c:v>4/13-</c:v>
                </c:pt>
                <c:pt idx="12">
                  <c:v>4/20-</c:v>
                </c:pt>
              </c:strCache>
            </c:strRef>
          </c:cat>
          <c:val>
            <c:numRef>
              <c:f>ホットケーキ２!$B$4:$N$4</c:f>
              <c:numCache>
                <c:formatCode>0.00_ </c:formatCode>
                <c:ptCount val="13"/>
                <c:pt idx="0">
                  <c:v>0.93</c:v>
                </c:pt>
                <c:pt idx="1">
                  <c:v>0.97</c:v>
                </c:pt>
                <c:pt idx="2">
                  <c:v>1.06</c:v>
                </c:pt>
                <c:pt idx="3">
                  <c:v>0.94</c:v>
                </c:pt>
                <c:pt idx="4">
                  <c:v>1.1299999999999999</c:v>
                </c:pt>
                <c:pt idx="5">
                  <c:v>1.1299999999999999</c:v>
                </c:pt>
                <c:pt idx="6">
                  <c:v>1.05</c:v>
                </c:pt>
                <c:pt idx="7">
                  <c:v>1.0900000000000001</c:v>
                </c:pt>
                <c:pt idx="8">
                  <c:v>1.26</c:v>
                </c:pt>
                <c:pt idx="9">
                  <c:v>1.29</c:v>
                </c:pt>
                <c:pt idx="10">
                  <c:v>1.4</c:v>
                </c:pt>
                <c:pt idx="11">
                  <c:v>1.43</c:v>
                </c:pt>
                <c:pt idx="12">
                  <c:v>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C6-48F0-9ACB-E35A53D0363D}"/>
            </c:ext>
          </c:extLst>
        </c:ser>
        <c:ser>
          <c:idx val="3"/>
          <c:order val="3"/>
          <c:tx>
            <c:strRef>
              <c:f>ホットケーキ２!$A$5</c:f>
              <c:strCache>
                <c:ptCount val="1"/>
                <c:pt idx="0">
                  <c:v>もんじゃ焼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3C6-48F0-9ACB-E35A53D03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ホットケーキ２!$B$1:$N$1</c:f>
              <c:strCache>
                <c:ptCount val="13"/>
                <c:pt idx="0">
                  <c:v>1/27-</c:v>
                </c:pt>
                <c:pt idx="1">
                  <c:v>2/3-</c:v>
                </c:pt>
                <c:pt idx="2">
                  <c:v>2/10-</c:v>
                </c:pt>
                <c:pt idx="3">
                  <c:v>2/17-</c:v>
                </c:pt>
                <c:pt idx="4">
                  <c:v>2/24-</c:v>
                </c:pt>
                <c:pt idx="5">
                  <c:v>3/2-</c:v>
                </c:pt>
                <c:pt idx="6">
                  <c:v>3/9-</c:v>
                </c:pt>
                <c:pt idx="7">
                  <c:v>3/16-</c:v>
                </c:pt>
                <c:pt idx="8">
                  <c:v>3/23-</c:v>
                </c:pt>
                <c:pt idx="9">
                  <c:v>3/30-</c:v>
                </c:pt>
                <c:pt idx="10">
                  <c:v>4/6-</c:v>
                </c:pt>
                <c:pt idx="11">
                  <c:v>4/13-</c:v>
                </c:pt>
                <c:pt idx="12">
                  <c:v>4/20-</c:v>
                </c:pt>
              </c:strCache>
            </c:strRef>
          </c:cat>
          <c:val>
            <c:numRef>
              <c:f>ホットケーキ２!$B$5:$N$5</c:f>
              <c:numCache>
                <c:formatCode>0.00_ </c:formatCode>
                <c:ptCount val="13"/>
                <c:pt idx="0">
                  <c:v>1.1499999999999999</c:v>
                </c:pt>
                <c:pt idx="1">
                  <c:v>0.98</c:v>
                </c:pt>
                <c:pt idx="2">
                  <c:v>1.1200000000000001</c:v>
                </c:pt>
                <c:pt idx="3">
                  <c:v>1.1399999999999999</c:v>
                </c:pt>
                <c:pt idx="4">
                  <c:v>1.8</c:v>
                </c:pt>
                <c:pt idx="5">
                  <c:v>1.34</c:v>
                </c:pt>
                <c:pt idx="6">
                  <c:v>1.56</c:v>
                </c:pt>
                <c:pt idx="7">
                  <c:v>1.37</c:v>
                </c:pt>
                <c:pt idx="8">
                  <c:v>1.64</c:v>
                </c:pt>
                <c:pt idx="9">
                  <c:v>1.89</c:v>
                </c:pt>
                <c:pt idx="10">
                  <c:v>1.99</c:v>
                </c:pt>
                <c:pt idx="11">
                  <c:v>2.19</c:v>
                </c:pt>
                <c:pt idx="12">
                  <c:v>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C6-48F0-9ACB-E35A53D0363D}"/>
            </c:ext>
          </c:extLst>
        </c:ser>
        <c:ser>
          <c:idx val="4"/>
          <c:order val="4"/>
          <c:tx>
            <c:strRef>
              <c:f>ホットケーキ２!$A$6</c:f>
              <c:strCache>
                <c:ptCount val="1"/>
                <c:pt idx="0">
                  <c:v>パン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C6-48F0-9ACB-E35A53D03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ホットケーキ２!$B$1:$N$1</c:f>
              <c:strCache>
                <c:ptCount val="13"/>
                <c:pt idx="0">
                  <c:v>1/27-</c:v>
                </c:pt>
                <c:pt idx="1">
                  <c:v>2/3-</c:v>
                </c:pt>
                <c:pt idx="2">
                  <c:v>2/10-</c:v>
                </c:pt>
                <c:pt idx="3">
                  <c:v>2/17-</c:v>
                </c:pt>
                <c:pt idx="4">
                  <c:v>2/24-</c:v>
                </c:pt>
                <c:pt idx="5">
                  <c:v>3/2-</c:v>
                </c:pt>
                <c:pt idx="6">
                  <c:v>3/9-</c:v>
                </c:pt>
                <c:pt idx="7">
                  <c:v>3/16-</c:v>
                </c:pt>
                <c:pt idx="8">
                  <c:v>3/23-</c:v>
                </c:pt>
                <c:pt idx="9">
                  <c:v>3/30-</c:v>
                </c:pt>
                <c:pt idx="10">
                  <c:v>4/6-</c:v>
                </c:pt>
                <c:pt idx="11">
                  <c:v>4/13-</c:v>
                </c:pt>
                <c:pt idx="12">
                  <c:v>4/20-</c:v>
                </c:pt>
              </c:strCache>
            </c:strRef>
          </c:cat>
          <c:val>
            <c:numRef>
              <c:f>ホットケーキ２!$B$6:$N$6</c:f>
              <c:numCache>
                <c:formatCode>0.00_ </c:formatCode>
                <c:ptCount val="13"/>
                <c:pt idx="0">
                  <c:v>0.97</c:v>
                </c:pt>
                <c:pt idx="1">
                  <c:v>0.95</c:v>
                </c:pt>
                <c:pt idx="2">
                  <c:v>0.96</c:v>
                </c:pt>
                <c:pt idx="3">
                  <c:v>1.07</c:v>
                </c:pt>
                <c:pt idx="4">
                  <c:v>1.34</c:v>
                </c:pt>
                <c:pt idx="5">
                  <c:v>1.18</c:v>
                </c:pt>
                <c:pt idx="6">
                  <c:v>1.36</c:v>
                </c:pt>
                <c:pt idx="7">
                  <c:v>1.35</c:v>
                </c:pt>
                <c:pt idx="8">
                  <c:v>1.55</c:v>
                </c:pt>
                <c:pt idx="9">
                  <c:v>1.7</c:v>
                </c:pt>
                <c:pt idx="10">
                  <c:v>2.1800000000000002</c:v>
                </c:pt>
                <c:pt idx="11">
                  <c:v>2.69</c:v>
                </c:pt>
                <c:pt idx="12">
                  <c:v>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C6-48F0-9ACB-E35A53D0363D}"/>
            </c:ext>
          </c:extLst>
        </c:ser>
        <c:ser>
          <c:idx val="5"/>
          <c:order val="5"/>
          <c:tx>
            <c:strRef>
              <c:f>ホットケーキ２!$A$7</c:f>
              <c:strCache>
                <c:ptCount val="1"/>
                <c:pt idx="0">
                  <c:v>ホットケーキ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3C6-48F0-9ACB-E35A53D03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ホットケーキ２!$B$1:$N$1</c:f>
              <c:strCache>
                <c:ptCount val="13"/>
                <c:pt idx="0">
                  <c:v>1/27-</c:v>
                </c:pt>
                <c:pt idx="1">
                  <c:v>2/3-</c:v>
                </c:pt>
                <c:pt idx="2">
                  <c:v>2/10-</c:v>
                </c:pt>
                <c:pt idx="3">
                  <c:v>2/17-</c:v>
                </c:pt>
                <c:pt idx="4">
                  <c:v>2/24-</c:v>
                </c:pt>
                <c:pt idx="5">
                  <c:v>3/2-</c:v>
                </c:pt>
                <c:pt idx="6">
                  <c:v>3/9-</c:v>
                </c:pt>
                <c:pt idx="7">
                  <c:v>3/16-</c:v>
                </c:pt>
                <c:pt idx="8">
                  <c:v>3/23-</c:v>
                </c:pt>
                <c:pt idx="9">
                  <c:v>3/30-</c:v>
                </c:pt>
                <c:pt idx="10">
                  <c:v>4/6-</c:v>
                </c:pt>
                <c:pt idx="11">
                  <c:v>4/13-</c:v>
                </c:pt>
                <c:pt idx="12">
                  <c:v>4/20-</c:v>
                </c:pt>
              </c:strCache>
            </c:strRef>
          </c:cat>
          <c:val>
            <c:numRef>
              <c:f>ホットケーキ２!$B$7:$N$7</c:f>
              <c:numCache>
                <c:formatCode>0.00_ </c:formatCode>
                <c:ptCount val="13"/>
                <c:pt idx="0">
                  <c:v>0.96</c:v>
                </c:pt>
                <c:pt idx="1">
                  <c:v>0.79</c:v>
                </c:pt>
                <c:pt idx="2">
                  <c:v>1.02</c:v>
                </c:pt>
                <c:pt idx="3">
                  <c:v>1.08</c:v>
                </c:pt>
                <c:pt idx="4">
                  <c:v>1.84</c:v>
                </c:pt>
                <c:pt idx="5">
                  <c:v>1.68</c:v>
                </c:pt>
                <c:pt idx="6">
                  <c:v>1.51</c:v>
                </c:pt>
                <c:pt idx="7">
                  <c:v>1.48</c:v>
                </c:pt>
                <c:pt idx="8">
                  <c:v>1.95</c:v>
                </c:pt>
                <c:pt idx="9">
                  <c:v>2.23</c:v>
                </c:pt>
                <c:pt idx="10">
                  <c:v>2.56</c:v>
                </c:pt>
                <c:pt idx="11">
                  <c:v>2.63</c:v>
                </c:pt>
                <c:pt idx="12">
                  <c:v>2.79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3C6-48F0-9ACB-E35A53D0363D}"/>
            </c:ext>
          </c:extLst>
        </c:ser>
        <c:ser>
          <c:idx val="6"/>
          <c:order val="6"/>
          <c:tx>
            <c:strRef>
              <c:f>ホットケーキ２!$A$8</c:f>
              <c:strCache>
                <c:ptCount val="1"/>
                <c:pt idx="0">
                  <c:v>ケーキ／焼き菓子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C6-48F0-9ACB-E35A53D036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ホットケーキ２!$B$1:$N$1</c:f>
              <c:strCache>
                <c:ptCount val="13"/>
                <c:pt idx="0">
                  <c:v>1/27-</c:v>
                </c:pt>
                <c:pt idx="1">
                  <c:v>2/3-</c:v>
                </c:pt>
                <c:pt idx="2">
                  <c:v>2/10-</c:v>
                </c:pt>
                <c:pt idx="3">
                  <c:v>2/17-</c:v>
                </c:pt>
                <c:pt idx="4">
                  <c:v>2/24-</c:v>
                </c:pt>
                <c:pt idx="5">
                  <c:v>3/2-</c:v>
                </c:pt>
                <c:pt idx="6">
                  <c:v>3/9-</c:v>
                </c:pt>
                <c:pt idx="7">
                  <c:v>3/16-</c:v>
                </c:pt>
                <c:pt idx="8">
                  <c:v>3/23-</c:v>
                </c:pt>
                <c:pt idx="9">
                  <c:v>3/30-</c:v>
                </c:pt>
                <c:pt idx="10">
                  <c:v>4/6-</c:v>
                </c:pt>
                <c:pt idx="11">
                  <c:v>4/13-</c:v>
                </c:pt>
                <c:pt idx="12">
                  <c:v>4/20-</c:v>
                </c:pt>
              </c:strCache>
            </c:strRef>
          </c:cat>
          <c:val>
            <c:numRef>
              <c:f>ホットケーキ２!$B$8:$N$8</c:f>
              <c:numCache>
                <c:formatCode>0.00_ </c:formatCode>
                <c:ptCount val="13"/>
                <c:pt idx="0">
                  <c:v>0.87</c:v>
                </c:pt>
                <c:pt idx="1">
                  <c:v>0.7</c:v>
                </c:pt>
                <c:pt idx="2">
                  <c:v>0.97</c:v>
                </c:pt>
                <c:pt idx="3">
                  <c:v>1.0900000000000001</c:v>
                </c:pt>
                <c:pt idx="4">
                  <c:v>1.18</c:v>
                </c:pt>
                <c:pt idx="5">
                  <c:v>1.21</c:v>
                </c:pt>
                <c:pt idx="6">
                  <c:v>0.94</c:v>
                </c:pt>
                <c:pt idx="7">
                  <c:v>1.42</c:v>
                </c:pt>
                <c:pt idx="8">
                  <c:v>1.49</c:v>
                </c:pt>
                <c:pt idx="9">
                  <c:v>1.7</c:v>
                </c:pt>
                <c:pt idx="10">
                  <c:v>3.13</c:v>
                </c:pt>
                <c:pt idx="11">
                  <c:v>3.83</c:v>
                </c:pt>
                <c:pt idx="12">
                  <c:v>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3C6-48F0-9ACB-E35A53D03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0630975"/>
        <c:axId val="1801873935"/>
      </c:lineChart>
      <c:catAx>
        <c:axId val="1460630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01873935"/>
        <c:crosses val="autoZero"/>
        <c:auto val="1"/>
        <c:lblAlgn val="ctr"/>
        <c:lblOffset val="100"/>
        <c:noMultiLvlLbl val="0"/>
      </c:catAx>
      <c:valAx>
        <c:axId val="18018739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 b="0" i="0" u="none" strike="noStrike" baseline="0">
                    <a:effectLst/>
                  </a:rPr>
                  <a:t>食品売上金額前年比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60630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150407</xdr:colOff>
      <xdr:row>1</xdr:row>
      <xdr:rowOff>152401</xdr:rowOff>
    </xdr:from>
    <xdr:to>
      <xdr:col>10</xdr:col>
      <xdr:colOff>347661</xdr:colOff>
      <xdr:row>10</xdr:row>
      <xdr:rowOff>46037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CE1BED7-0E63-4EC4-86E9-DF7172EDA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6170" y="381001"/>
          <a:ext cx="2883304" cy="1951036"/>
        </a:xfrm>
        <a:prstGeom prst="rect">
          <a:avLst/>
        </a:prstGeom>
      </xdr:spPr>
    </xdr:pic>
    <xdr:clientData/>
  </xdr:twoCellAnchor>
  <xdr:twoCellAnchor editAs="oneCell">
    <xdr:from>
      <xdr:col>6</xdr:col>
      <xdr:colOff>234068</xdr:colOff>
      <xdr:row>11</xdr:row>
      <xdr:rowOff>104775</xdr:rowOff>
    </xdr:from>
    <xdr:to>
      <xdr:col>10</xdr:col>
      <xdr:colOff>454172</xdr:colOff>
      <xdr:row>20</xdr:row>
      <xdr:rowOff>13873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324A8A3-271B-4974-A11A-C7EC9F49F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9831" y="2619375"/>
          <a:ext cx="2906154" cy="19664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906780</xdr:colOff>
      <xdr:row>5</xdr:row>
      <xdr:rowOff>156210</xdr:rowOff>
    </xdr:from>
    <xdr:to>
      <xdr:col>7</xdr:col>
      <xdr:colOff>327660</xdr:colOff>
      <xdr:row>17</xdr:row>
      <xdr:rowOff>156210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99C4931-68F4-4585-ABE2-C954EFB2D7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1160318</xdr:colOff>
      <xdr:row>10</xdr:row>
      <xdr:rowOff>242454</xdr:rowOff>
    </xdr:from>
    <xdr:to>
      <xdr:col>17</xdr:col>
      <xdr:colOff>44681</xdr:colOff>
      <xdr:row>39</xdr:row>
      <xdr:rowOff>190500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5180427-704F-4C04-BB1F-920B6BF4A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0318" y="2513214"/>
          <a:ext cx="10771563" cy="6592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8</xdr:row>
      <xdr:rowOff>152400</xdr:rowOff>
    </xdr:from>
    <xdr:to>
      <xdr:col>10</xdr:col>
      <xdr:colOff>160020</xdr:colOff>
      <xdr:row>23</xdr:row>
      <xdr:rowOff>144780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0CB26A-DB5E-44EA-98BD-8F9ABFC989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6E813-7870-480F-BC95-D8B6AC8BCA44}">
  <dimension ref="A1:G15"/>
  <sheetViews>
    <sheetView workbookViewId="0">
      <selection activeCell="I14" sqref="I14"/>
    </sheetView>
  </sheetViews>
  <sheetFormatPr defaultRowHeight="18" x14ac:dyDescent="0.45"/>
  <cols>
    <col min="1" max="1" width="14" customWidth="1"/>
  </cols>
  <sheetData>
    <row r="1" spans="1:7" x14ac:dyDescent="0.45">
      <c r="A1" t="s">
        <v>6</v>
      </c>
    </row>
    <row r="3" spans="1:7" ht="18.600000000000001" thickBot="1" x14ac:dyDescent="0.5">
      <c r="A3" t="s">
        <v>7</v>
      </c>
    </row>
    <row r="4" spans="1:7" s="5" customFormat="1" ht="36" x14ac:dyDescent="0.45">
      <c r="A4" s="4" t="s">
        <v>8</v>
      </c>
      <c r="B4" s="4" t="s">
        <v>9</v>
      </c>
      <c r="C4" s="4" t="s">
        <v>10</v>
      </c>
      <c r="D4" s="4" t="s">
        <v>11</v>
      </c>
      <c r="E4" s="4" t="s">
        <v>12</v>
      </c>
    </row>
    <row r="5" spans="1:7" x14ac:dyDescent="0.45">
      <c r="A5" s="1" t="s">
        <v>0</v>
      </c>
      <c r="B5" s="1">
        <v>5</v>
      </c>
      <c r="C5" s="1">
        <v>521</v>
      </c>
      <c r="D5" s="1">
        <v>104.2</v>
      </c>
      <c r="E5" s="1">
        <v>191.70000000000073</v>
      </c>
    </row>
    <row r="6" spans="1:7" x14ac:dyDescent="0.45">
      <c r="A6" s="1" t="s">
        <v>2</v>
      </c>
      <c r="B6" s="1">
        <v>4</v>
      </c>
      <c r="C6" s="1">
        <v>322</v>
      </c>
      <c r="D6" s="1">
        <v>80.5</v>
      </c>
      <c r="E6" s="1">
        <v>113.66666666666667</v>
      </c>
    </row>
    <row r="7" spans="1:7" ht="18.600000000000001" thickBot="1" x14ac:dyDescent="0.5">
      <c r="A7" s="2" t="s">
        <v>4</v>
      </c>
      <c r="B7" s="2">
        <v>5</v>
      </c>
      <c r="C7" s="2">
        <v>464</v>
      </c>
      <c r="D7" s="2">
        <v>92.8</v>
      </c>
      <c r="E7" s="2">
        <v>69.7</v>
      </c>
    </row>
    <row r="10" spans="1:7" ht="18.600000000000001" thickBot="1" x14ac:dyDescent="0.5">
      <c r="A10" t="s">
        <v>13</v>
      </c>
    </row>
    <row r="11" spans="1:7" s="5" customFormat="1" ht="36" x14ac:dyDescent="0.45">
      <c r="A11" s="4" t="s">
        <v>14</v>
      </c>
      <c r="B11" s="4" t="s">
        <v>15</v>
      </c>
      <c r="C11" s="4" t="s">
        <v>16</v>
      </c>
      <c r="D11" s="4" t="s">
        <v>12</v>
      </c>
      <c r="E11" s="4" t="s">
        <v>17</v>
      </c>
      <c r="F11" s="4" t="s">
        <v>18</v>
      </c>
      <c r="G11" s="4" t="s">
        <v>19</v>
      </c>
    </row>
    <row r="12" spans="1:7" x14ac:dyDescent="0.45">
      <c r="A12" s="1" t="s">
        <v>20</v>
      </c>
      <c r="B12" s="1">
        <v>1250.6142857142863</v>
      </c>
      <c r="C12" s="1">
        <v>2</v>
      </c>
      <c r="D12" s="1">
        <v>625.30714285714316</v>
      </c>
      <c r="E12" s="6">
        <v>4.960607652840455</v>
      </c>
      <c r="F12" s="1">
        <v>2.9136123494785508E-2</v>
      </c>
      <c r="G12" s="1">
        <v>3.9822979570944854</v>
      </c>
    </row>
    <row r="13" spans="1:7" x14ac:dyDescent="0.45">
      <c r="A13" s="1" t="s">
        <v>21</v>
      </c>
      <c r="B13" s="1">
        <v>1386.6</v>
      </c>
      <c r="C13" s="1">
        <v>11</v>
      </c>
      <c r="D13" s="1">
        <v>126.05454545454545</v>
      </c>
      <c r="E13" s="1"/>
      <c r="F13" s="1"/>
      <c r="G13" s="1"/>
    </row>
    <row r="14" spans="1:7" x14ac:dyDescent="0.45">
      <c r="A14" s="1"/>
      <c r="B14" s="1"/>
      <c r="C14" s="1"/>
      <c r="D14" s="1"/>
      <c r="E14" s="1"/>
      <c r="F14" s="1"/>
      <c r="G14" s="1"/>
    </row>
    <row r="15" spans="1:7" ht="18.600000000000001" thickBot="1" x14ac:dyDescent="0.5">
      <c r="A15" s="2" t="s">
        <v>10</v>
      </c>
      <c r="B15" s="2">
        <v>2637.2142857142862</v>
      </c>
      <c r="C15" s="2">
        <v>13</v>
      </c>
      <c r="D15" s="2"/>
      <c r="E15" s="2"/>
      <c r="F15" s="2"/>
      <c r="G15" s="2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F6A23-FF43-48C6-BDAF-995C856AC63E}">
  <dimension ref="A1:F16"/>
  <sheetViews>
    <sheetView zoomScale="160" zoomScaleNormal="160" workbookViewId="0">
      <selection activeCell="B1" sqref="B1:D6"/>
    </sheetView>
  </sheetViews>
  <sheetFormatPr defaultRowHeight="18" x14ac:dyDescent="0.45"/>
  <cols>
    <col min="6" max="6" width="11" customWidth="1"/>
  </cols>
  <sheetData>
    <row r="1" spans="1:6" x14ac:dyDescent="0.45">
      <c r="B1" s="9" t="s">
        <v>1</v>
      </c>
      <c r="C1" s="9" t="s">
        <v>3</v>
      </c>
      <c r="D1" s="9" t="s">
        <v>5</v>
      </c>
    </row>
    <row r="2" spans="1:6" x14ac:dyDescent="0.45">
      <c r="B2" s="9">
        <v>97</v>
      </c>
      <c r="C2" s="9">
        <v>67</v>
      </c>
      <c r="D2" s="9">
        <v>93</v>
      </c>
    </row>
    <row r="3" spans="1:6" x14ac:dyDescent="0.45">
      <c r="B3" s="9">
        <v>114</v>
      </c>
      <c r="C3" s="9">
        <v>85</v>
      </c>
      <c r="D3" s="9">
        <v>102</v>
      </c>
      <c r="F3" s="8" t="s">
        <v>29</v>
      </c>
    </row>
    <row r="4" spans="1:6" x14ac:dyDescent="0.45">
      <c r="B4" s="9">
        <v>105</v>
      </c>
      <c r="C4" s="9">
        <v>92</v>
      </c>
      <c r="D4" s="9">
        <v>98</v>
      </c>
      <c r="F4" s="7">
        <v>6.39</v>
      </c>
    </row>
    <row r="5" spans="1:6" x14ac:dyDescent="0.45">
      <c r="B5" s="9">
        <v>85</v>
      </c>
      <c r="C5" s="9">
        <v>78</v>
      </c>
      <c r="D5" s="9">
        <v>80</v>
      </c>
    </row>
    <row r="6" spans="1:6" x14ac:dyDescent="0.45">
      <c r="B6" s="9">
        <v>120</v>
      </c>
      <c r="D6" s="9">
        <v>91</v>
      </c>
    </row>
    <row r="7" spans="1:6" x14ac:dyDescent="0.45">
      <c r="A7" t="s">
        <v>22</v>
      </c>
      <c r="B7">
        <f>AVERAGE(B2:B6)</f>
        <v>104.2</v>
      </c>
      <c r="C7">
        <f t="shared" ref="C7:D7" si="0">AVERAGE(C2:C6)</f>
        <v>80.5</v>
      </c>
      <c r="D7">
        <f t="shared" si="0"/>
        <v>92.8</v>
      </c>
    </row>
    <row r="8" spans="1:6" x14ac:dyDescent="0.45">
      <c r="A8" s="10" t="s">
        <v>23</v>
      </c>
      <c r="B8" s="10">
        <f>VAR(B2:B6)</f>
        <v>191.70000000000073</v>
      </c>
      <c r="C8" s="10">
        <f t="shared" ref="C8:D8" si="1">VAR(C2:C6)</f>
        <v>113.66666666666667</v>
      </c>
      <c r="D8" s="10">
        <f t="shared" si="1"/>
        <v>69.7</v>
      </c>
    </row>
    <row r="10" spans="1:6" x14ac:dyDescent="0.45">
      <c r="B10">
        <f>B8</f>
        <v>191.70000000000073</v>
      </c>
      <c r="C10" t="s">
        <v>27</v>
      </c>
      <c r="D10">
        <f>D8</f>
        <v>69.7</v>
      </c>
      <c r="E10" t="s">
        <v>28</v>
      </c>
      <c r="F10" s="7">
        <f>B8/D8</f>
        <v>2.7503586800573991</v>
      </c>
    </row>
    <row r="13" spans="1:6" x14ac:dyDescent="0.45">
      <c r="B13">
        <f>B8</f>
        <v>191.70000000000073</v>
      </c>
      <c r="C13" t="s">
        <v>27</v>
      </c>
      <c r="D13">
        <f>C8</f>
        <v>113.66666666666667</v>
      </c>
      <c r="E13" t="s">
        <v>28</v>
      </c>
      <c r="F13" s="7">
        <f>B8/C8</f>
        <v>1.686510263929625</v>
      </c>
    </row>
    <row r="15" spans="1:6" x14ac:dyDescent="0.45">
      <c r="F15" s="8" t="s">
        <v>30</v>
      </c>
    </row>
    <row r="16" spans="1:6" x14ac:dyDescent="0.45">
      <c r="F16" s="7">
        <v>9.1199999999999992</v>
      </c>
    </row>
  </sheetData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E539C-0CA8-4AF4-A845-60F978859363}">
  <dimension ref="A1:E16"/>
  <sheetViews>
    <sheetView workbookViewId="0">
      <selection activeCell="E17" sqref="E17"/>
    </sheetView>
  </sheetViews>
  <sheetFormatPr defaultRowHeight="18" x14ac:dyDescent="0.45"/>
  <sheetData>
    <row r="1" spans="1:5" x14ac:dyDescent="0.45">
      <c r="A1" t="s">
        <v>24</v>
      </c>
    </row>
    <row r="3" spans="1:5" x14ac:dyDescent="0.45">
      <c r="B3" t="s">
        <v>25</v>
      </c>
      <c r="C3" t="s">
        <v>26</v>
      </c>
    </row>
    <row r="4" spans="1:5" x14ac:dyDescent="0.45">
      <c r="B4">
        <v>39.1</v>
      </c>
      <c r="C4">
        <v>44.7</v>
      </c>
    </row>
    <row r="5" spans="1:5" x14ac:dyDescent="0.45">
      <c r="B5">
        <v>40.5</v>
      </c>
      <c r="C5">
        <v>39.1</v>
      </c>
    </row>
    <row r="6" spans="1:5" x14ac:dyDescent="0.45">
      <c r="B6">
        <v>38</v>
      </c>
      <c r="C6">
        <v>37.6</v>
      </c>
    </row>
    <row r="7" spans="1:5" x14ac:dyDescent="0.45">
      <c r="B7">
        <v>40.1</v>
      </c>
      <c r="C7">
        <v>40</v>
      </c>
    </row>
    <row r="8" spans="1:5" x14ac:dyDescent="0.45">
      <c r="B8">
        <v>46.7</v>
      </c>
      <c r="C8">
        <v>37.9</v>
      </c>
    </row>
    <row r="9" spans="1:5" x14ac:dyDescent="0.45">
      <c r="B9">
        <v>42.3</v>
      </c>
      <c r="C9">
        <v>34.799999999999997</v>
      </c>
    </row>
    <row r="10" spans="1:5" x14ac:dyDescent="0.45">
      <c r="B10">
        <v>45.8</v>
      </c>
      <c r="C10">
        <v>38.4</v>
      </c>
    </row>
    <row r="11" spans="1:5" x14ac:dyDescent="0.45">
      <c r="B11">
        <v>36.299999999999997</v>
      </c>
      <c r="C11">
        <v>30.3</v>
      </c>
    </row>
    <row r="12" spans="1:5" x14ac:dyDescent="0.45">
      <c r="B12">
        <v>43.2</v>
      </c>
      <c r="C12">
        <v>40.200000000000003</v>
      </c>
    </row>
    <row r="13" spans="1:5" x14ac:dyDescent="0.45">
      <c r="B13">
        <v>43.3</v>
      </c>
      <c r="C13">
        <v>35.200000000000003</v>
      </c>
    </row>
    <row r="14" spans="1:5" x14ac:dyDescent="0.45">
      <c r="B14" s="7">
        <f>AVERAGE(B4:B13)</f>
        <v>41.53</v>
      </c>
      <c r="C14" s="7">
        <f>AVERAGE(C4:C13)</f>
        <v>37.82</v>
      </c>
    </row>
    <row r="15" spans="1:5" x14ac:dyDescent="0.45">
      <c r="B15" s="7">
        <f>VAR(B4:B14)</f>
        <v>10.030100000000003</v>
      </c>
      <c r="C15" s="7">
        <f>VAR(C4:C14)</f>
        <v>13.231600000000006</v>
      </c>
      <c r="E15">
        <f>C15/B15</f>
        <v>1.3191892403864369</v>
      </c>
    </row>
    <row r="16" spans="1:5" x14ac:dyDescent="0.45">
      <c r="E16">
        <f>B15/C15</f>
        <v>0.7580413555427914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3A0DD-6056-4060-A5FA-E0234C25D1B1}">
  <dimension ref="A1:G19"/>
  <sheetViews>
    <sheetView workbookViewId="0">
      <selection sqref="A1:E11"/>
    </sheetView>
  </sheetViews>
  <sheetFormatPr defaultRowHeight="18" x14ac:dyDescent="0.45"/>
  <cols>
    <col min="1" max="1" width="15.3984375" style="5" customWidth="1"/>
    <col min="2" max="7" width="8.796875" style="5"/>
  </cols>
  <sheetData>
    <row r="1" spans="1:7" ht="36" x14ac:dyDescent="0.45">
      <c r="A1" s="5" t="s">
        <v>51</v>
      </c>
    </row>
    <row r="2" spans="1:7" ht="18.600000000000001" thickBot="1" x14ac:dyDescent="0.5"/>
    <row r="3" spans="1:7" ht="36" x14ac:dyDescent="0.45">
      <c r="A3" s="4" t="s">
        <v>7</v>
      </c>
      <c r="B3" s="4" t="s">
        <v>9</v>
      </c>
      <c r="C3" s="4" t="s">
        <v>10</v>
      </c>
      <c r="D3" s="4" t="s">
        <v>11</v>
      </c>
      <c r="E3" s="4" t="s">
        <v>12</v>
      </c>
    </row>
    <row r="4" spans="1:7" x14ac:dyDescent="0.45">
      <c r="A4" s="14" t="s">
        <v>48</v>
      </c>
      <c r="B4" s="14">
        <v>3</v>
      </c>
      <c r="C4" s="14">
        <v>8.5300000000000011</v>
      </c>
      <c r="D4" s="14">
        <v>2.8433333333333337</v>
      </c>
      <c r="E4" s="14">
        <v>0.5652333333333317</v>
      </c>
    </row>
    <row r="5" spans="1:7" x14ac:dyDescent="0.45">
      <c r="A5" s="14" t="s">
        <v>49</v>
      </c>
      <c r="B5" s="14">
        <v>3</v>
      </c>
      <c r="C5" s="14">
        <v>7.9799999999999995</v>
      </c>
      <c r="D5" s="14">
        <v>2.6599999999999997</v>
      </c>
      <c r="E5" s="14">
        <v>1.3900000000000003E-2</v>
      </c>
    </row>
    <row r="6" spans="1:7" x14ac:dyDescent="0.45">
      <c r="A6" s="14" t="s">
        <v>50</v>
      </c>
      <c r="B6" s="14">
        <v>3</v>
      </c>
      <c r="C6" s="14">
        <v>11.29</v>
      </c>
      <c r="D6" s="14">
        <v>3.7633333333333332</v>
      </c>
      <c r="E6" s="14">
        <v>0.36333333333333684</v>
      </c>
    </row>
    <row r="7" spans="1:7" x14ac:dyDescent="0.45">
      <c r="A7" s="14"/>
      <c r="B7" s="14"/>
      <c r="C7" s="14"/>
      <c r="D7" s="14"/>
      <c r="E7" s="14"/>
    </row>
    <row r="8" spans="1:7" x14ac:dyDescent="0.45">
      <c r="A8" s="14" t="s">
        <v>41</v>
      </c>
      <c r="B8" s="14">
        <v>3</v>
      </c>
      <c r="C8" s="14">
        <v>7.87</v>
      </c>
      <c r="D8" s="14">
        <v>2.6233333333333335</v>
      </c>
      <c r="E8" s="14">
        <v>0.2286333333333328</v>
      </c>
    </row>
    <row r="9" spans="1:7" x14ac:dyDescent="0.45">
      <c r="A9" s="14" t="s">
        <v>42</v>
      </c>
      <c r="B9" s="14">
        <v>3</v>
      </c>
      <c r="C9" s="14">
        <v>9.15</v>
      </c>
      <c r="D9" s="14">
        <v>3.0500000000000003</v>
      </c>
      <c r="E9" s="14">
        <v>0.4571999999999985</v>
      </c>
    </row>
    <row r="10" spans="1:7" ht="18.600000000000001" thickBot="1" x14ac:dyDescent="0.5">
      <c r="A10" s="15" t="s">
        <v>43</v>
      </c>
      <c r="B10" s="15">
        <v>3</v>
      </c>
      <c r="C10" s="15">
        <v>10.780000000000001</v>
      </c>
      <c r="D10" s="15">
        <v>3.5933333333333337</v>
      </c>
      <c r="E10" s="15">
        <v>0.59623333333333051</v>
      </c>
    </row>
    <row r="13" spans="1:7" ht="18.600000000000001" thickBot="1" x14ac:dyDescent="0.5">
      <c r="A13" s="5" t="s">
        <v>13</v>
      </c>
    </row>
    <row r="14" spans="1:7" ht="36" x14ac:dyDescent="0.45">
      <c r="A14" s="4" t="s">
        <v>14</v>
      </c>
      <c r="B14" s="4" t="s">
        <v>15</v>
      </c>
      <c r="C14" s="4" t="s">
        <v>16</v>
      </c>
      <c r="D14" s="4" t="s">
        <v>12</v>
      </c>
      <c r="E14" s="4" t="s">
        <v>17</v>
      </c>
      <c r="F14" s="4" t="s">
        <v>18</v>
      </c>
      <c r="G14" s="4" t="s">
        <v>19</v>
      </c>
    </row>
    <row r="15" spans="1:7" x14ac:dyDescent="0.45">
      <c r="A15" s="14" t="s">
        <v>62</v>
      </c>
      <c r="B15" s="14">
        <v>2.0973555555555552</v>
      </c>
      <c r="C15" s="14">
        <v>2</v>
      </c>
      <c r="D15" s="14">
        <v>1.0486777777777776</v>
      </c>
      <c r="E15" s="14">
        <v>8.9865270173768064</v>
      </c>
      <c r="F15" s="14">
        <v>3.3138979870822247E-2</v>
      </c>
      <c r="G15" s="14">
        <v>6.9442719099991574</v>
      </c>
    </row>
    <row r="16" spans="1:7" x14ac:dyDescent="0.45">
      <c r="A16" s="14" t="s">
        <v>63</v>
      </c>
      <c r="B16" s="14">
        <v>1.4181555555555554</v>
      </c>
      <c r="C16" s="14">
        <v>2</v>
      </c>
      <c r="D16" s="14">
        <v>0.7090777777777777</v>
      </c>
      <c r="E16" s="14">
        <v>6.076362770768859</v>
      </c>
      <c r="F16" s="14">
        <v>6.1323700650734989E-2</v>
      </c>
      <c r="G16" s="14">
        <v>6.9442719099991574</v>
      </c>
    </row>
    <row r="17" spans="1:7" x14ac:dyDescent="0.45">
      <c r="A17" s="14" t="s">
        <v>64</v>
      </c>
      <c r="B17" s="14">
        <v>0.46677777777777818</v>
      </c>
      <c r="C17" s="14">
        <v>4</v>
      </c>
      <c r="D17" s="14">
        <v>0.11669444444444455</v>
      </c>
      <c r="E17" s="14"/>
      <c r="F17" s="14"/>
      <c r="G17" s="14"/>
    </row>
    <row r="18" spans="1:7" x14ac:dyDescent="0.45">
      <c r="A18" s="14"/>
      <c r="B18" s="14"/>
      <c r="C18" s="14"/>
      <c r="D18" s="14"/>
      <c r="E18" s="14"/>
      <c r="F18" s="14"/>
      <c r="G18" s="14"/>
    </row>
    <row r="19" spans="1:7" ht="18.600000000000001" thickBot="1" x14ac:dyDescent="0.5">
      <c r="A19" s="15" t="s">
        <v>10</v>
      </c>
      <c r="B19" s="15">
        <v>3.9822888888888888</v>
      </c>
      <c r="C19" s="15">
        <v>8</v>
      </c>
      <c r="D19" s="15"/>
      <c r="E19" s="15"/>
      <c r="F19" s="15"/>
      <c r="G19" s="15"/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3482D-A3B1-44B0-8CC8-5E50A6ED1BE4}">
  <dimension ref="A1:D4"/>
  <sheetViews>
    <sheetView tabSelected="1" workbookViewId="0">
      <selection activeCell="N11" sqref="N11"/>
    </sheetView>
  </sheetViews>
  <sheetFormatPr defaultRowHeight="18" x14ac:dyDescent="0.45"/>
  <cols>
    <col min="1" max="1" width="14.796875" customWidth="1"/>
  </cols>
  <sheetData>
    <row r="1" spans="1:4" x14ac:dyDescent="0.45">
      <c r="B1" t="s">
        <v>41</v>
      </c>
      <c r="C1" t="s">
        <v>42</v>
      </c>
      <c r="D1" t="s">
        <v>43</v>
      </c>
    </row>
    <row r="2" spans="1:4" x14ac:dyDescent="0.45">
      <c r="A2" t="s">
        <v>48</v>
      </c>
      <c r="B2" s="13">
        <v>2.1800000000000002</v>
      </c>
      <c r="C2" s="13">
        <v>2.69</v>
      </c>
      <c r="D2" s="13">
        <v>3.66</v>
      </c>
    </row>
    <row r="3" spans="1:4" x14ac:dyDescent="0.45">
      <c r="A3" t="s">
        <v>49</v>
      </c>
      <c r="B3" s="13">
        <v>2.56</v>
      </c>
      <c r="C3" s="13">
        <v>2.63</v>
      </c>
      <c r="D3" s="13">
        <v>2.79</v>
      </c>
    </row>
    <row r="4" spans="1:4" x14ac:dyDescent="0.45">
      <c r="A4" t="s">
        <v>50</v>
      </c>
      <c r="B4" s="13">
        <v>3.13</v>
      </c>
      <c r="C4" s="13">
        <v>3.83</v>
      </c>
      <c r="D4" s="13">
        <v>4.33</v>
      </c>
    </row>
  </sheetData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02009-26A6-4213-84A9-0F2F7EEC2777}">
  <dimension ref="A1:N8"/>
  <sheetViews>
    <sheetView topLeftCell="A21" workbookViewId="0">
      <selection sqref="A1:N8"/>
    </sheetView>
  </sheetViews>
  <sheetFormatPr defaultRowHeight="18" x14ac:dyDescent="0.45"/>
  <cols>
    <col min="1" max="1" width="14.796875" customWidth="1"/>
  </cols>
  <sheetData>
    <row r="1" spans="1:14" x14ac:dyDescent="0.45">
      <c r="B1" s="11" t="s">
        <v>31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  <c r="K1" t="s">
        <v>40</v>
      </c>
      <c r="L1" t="s">
        <v>41</v>
      </c>
      <c r="M1" t="s">
        <v>42</v>
      </c>
      <c r="N1" t="s">
        <v>43</v>
      </c>
    </row>
    <row r="2" spans="1:14" x14ac:dyDescent="0.45">
      <c r="A2" t="s">
        <v>44</v>
      </c>
      <c r="B2" s="12">
        <v>1.06</v>
      </c>
      <c r="C2" s="12">
        <v>0.97</v>
      </c>
      <c r="D2" s="12">
        <v>1.0900000000000001</v>
      </c>
      <c r="E2" s="12">
        <v>0.95</v>
      </c>
      <c r="F2" s="12">
        <v>1.4</v>
      </c>
      <c r="G2" s="12">
        <v>1.26</v>
      </c>
      <c r="H2" s="12">
        <v>1.1200000000000001</v>
      </c>
      <c r="I2" s="12">
        <v>1.23</v>
      </c>
      <c r="J2" s="12">
        <v>1.41</v>
      </c>
      <c r="K2" s="12">
        <v>1.42</v>
      </c>
      <c r="L2" s="12">
        <v>1.74</v>
      </c>
      <c r="M2" s="12">
        <v>1.91</v>
      </c>
      <c r="N2" s="12">
        <v>1.8</v>
      </c>
    </row>
    <row r="3" spans="1:14" x14ac:dyDescent="0.45">
      <c r="A3" t="s">
        <v>45</v>
      </c>
      <c r="B3" s="12">
        <v>1.17</v>
      </c>
      <c r="C3" s="12">
        <v>1</v>
      </c>
      <c r="D3" s="12">
        <v>1.1299999999999999</v>
      </c>
      <c r="E3" s="12">
        <v>1.2</v>
      </c>
      <c r="F3" s="12">
        <v>1.61</v>
      </c>
      <c r="G3" s="12">
        <v>1.71</v>
      </c>
      <c r="H3" s="12">
        <v>1.87</v>
      </c>
      <c r="I3" s="12">
        <v>1.6</v>
      </c>
      <c r="J3" s="12">
        <v>1.77</v>
      </c>
      <c r="K3" s="12">
        <v>1.97</v>
      </c>
      <c r="L3" s="12">
        <v>2.27</v>
      </c>
      <c r="M3" s="12">
        <v>2.54</v>
      </c>
      <c r="N3" s="12">
        <v>1.98</v>
      </c>
    </row>
    <row r="4" spans="1:14" x14ac:dyDescent="0.45">
      <c r="A4" t="s">
        <v>46</v>
      </c>
      <c r="B4" s="12">
        <v>0.93</v>
      </c>
      <c r="C4" s="12">
        <v>0.97</v>
      </c>
      <c r="D4" s="12">
        <v>1.06</v>
      </c>
      <c r="E4" s="12">
        <v>0.94</v>
      </c>
      <c r="F4" s="12">
        <v>1.1299999999999999</v>
      </c>
      <c r="G4" s="12">
        <v>1.1299999999999999</v>
      </c>
      <c r="H4" s="12">
        <v>1.05</v>
      </c>
      <c r="I4" s="12">
        <v>1.0900000000000001</v>
      </c>
      <c r="J4" s="12">
        <v>1.26</v>
      </c>
      <c r="K4" s="12">
        <v>1.29</v>
      </c>
      <c r="L4" s="12">
        <v>1.4</v>
      </c>
      <c r="M4" s="12">
        <v>1.43</v>
      </c>
      <c r="N4" s="12">
        <v>1.53</v>
      </c>
    </row>
    <row r="5" spans="1:14" x14ac:dyDescent="0.45">
      <c r="A5" t="s">
        <v>47</v>
      </c>
      <c r="B5" s="12">
        <v>1.1499999999999999</v>
      </c>
      <c r="C5" s="12">
        <v>0.98</v>
      </c>
      <c r="D5" s="12">
        <v>1.1200000000000001</v>
      </c>
      <c r="E5" s="12">
        <v>1.1399999999999999</v>
      </c>
      <c r="F5" s="12">
        <v>1.8</v>
      </c>
      <c r="G5" s="12">
        <v>1.34</v>
      </c>
      <c r="H5" s="12">
        <v>1.56</v>
      </c>
      <c r="I5" s="12">
        <v>1.37</v>
      </c>
      <c r="J5" s="12">
        <v>1.64</v>
      </c>
      <c r="K5" s="12">
        <v>1.89</v>
      </c>
      <c r="L5" s="12">
        <v>1.99</v>
      </c>
      <c r="M5" s="12">
        <v>2.19</v>
      </c>
      <c r="N5" s="12">
        <v>2.04</v>
      </c>
    </row>
    <row r="6" spans="1:14" x14ac:dyDescent="0.45">
      <c r="A6" t="s">
        <v>48</v>
      </c>
      <c r="B6" s="12">
        <v>0.97</v>
      </c>
      <c r="C6" s="12">
        <v>0.95</v>
      </c>
      <c r="D6" s="12">
        <v>0.96</v>
      </c>
      <c r="E6" s="12">
        <v>1.07</v>
      </c>
      <c r="F6" s="12">
        <v>1.34</v>
      </c>
      <c r="G6" s="12">
        <v>1.18</v>
      </c>
      <c r="H6" s="12">
        <v>1.36</v>
      </c>
      <c r="I6" s="12">
        <v>1.35</v>
      </c>
      <c r="J6" s="12">
        <v>1.55</v>
      </c>
      <c r="K6" s="12">
        <v>1.7</v>
      </c>
      <c r="L6" s="12">
        <v>2.1800000000000002</v>
      </c>
      <c r="M6" s="12">
        <v>2.69</v>
      </c>
      <c r="N6" s="12">
        <v>3.66</v>
      </c>
    </row>
    <row r="7" spans="1:14" x14ac:dyDescent="0.45">
      <c r="A7" t="s">
        <v>49</v>
      </c>
      <c r="B7" s="12">
        <v>0.96</v>
      </c>
      <c r="C7" s="12">
        <v>0.79</v>
      </c>
      <c r="D7" s="12">
        <v>1.02</v>
      </c>
      <c r="E7" s="12">
        <v>1.08</v>
      </c>
      <c r="F7" s="12">
        <v>1.84</v>
      </c>
      <c r="G7" s="12">
        <v>1.68</v>
      </c>
      <c r="H7" s="12">
        <v>1.51</v>
      </c>
      <c r="I7" s="12">
        <v>1.48</v>
      </c>
      <c r="J7" s="12">
        <v>1.95</v>
      </c>
      <c r="K7" s="12">
        <v>2.23</v>
      </c>
      <c r="L7" s="12">
        <v>2.56</v>
      </c>
      <c r="M7" s="12">
        <v>2.63</v>
      </c>
      <c r="N7" s="12">
        <v>2.79</v>
      </c>
    </row>
    <row r="8" spans="1:14" x14ac:dyDescent="0.45">
      <c r="A8" t="s">
        <v>50</v>
      </c>
      <c r="B8" s="12">
        <v>0.87</v>
      </c>
      <c r="C8" s="12">
        <v>0.7</v>
      </c>
      <c r="D8" s="12">
        <v>0.97</v>
      </c>
      <c r="E8" s="12">
        <v>1.0900000000000001</v>
      </c>
      <c r="F8" s="12">
        <v>1.18</v>
      </c>
      <c r="G8" s="12">
        <v>1.21</v>
      </c>
      <c r="H8" s="12">
        <v>0.94</v>
      </c>
      <c r="I8" s="12">
        <v>1.42</v>
      </c>
      <c r="J8" s="12">
        <v>1.49</v>
      </c>
      <c r="K8" s="12">
        <v>1.7</v>
      </c>
      <c r="L8" s="12">
        <v>3.13</v>
      </c>
      <c r="M8" s="12">
        <v>3.83</v>
      </c>
      <c r="N8" s="12">
        <v>4.33</v>
      </c>
    </row>
  </sheetData>
  <phoneticPr fontId="2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98D82-F800-4959-B7B4-8CA29D0FC089}">
  <dimension ref="A1:G34"/>
  <sheetViews>
    <sheetView workbookViewId="0">
      <selection activeCell="H17" sqref="H17"/>
    </sheetView>
  </sheetViews>
  <sheetFormatPr defaultRowHeight="18" x14ac:dyDescent="0.45"/>
  <cols>
    <col min="1" max="1" width="18.69921875" customWidth="1"/>
    <col min="6" max="6" width="13" bestFit="1" customWidth="1"/>
  </cols>
  <sheetData>
    <row r="1" spans="1:7" x14ac:dyDescent="0.45">
      <c r="A1" t="s">
        <v>51</v>
      </c>
    </row>
    <row r="3" spans="1:7" ht="18.600000000000001" thickBot="1" x14ac:dyDescent="0.5"/>
    <row r="4" spans="1:7" x14ac:dyDescent="0.45">
      <c r="A4" s="3" t="s">
        <v>7</v>
      </c>
      <c r="B4" s="3" t="s">
        <v>9</v>
      </c>
      <c r="C4" s="3" t="s">
        <v>10</v>
      </c>
      <c r="D4" s="3" t="s">
        <v>11</v>
      </c>
      <c r="E4" s="3" t="s">
        <v>12</v>
      </c>
      <c r="G4">
        <f>E11/E7</f>
        <v>37.584427767354086</v>
      </c>
    </row>
    <row r="5" spans="1:7" x14ac:dyDescent="0.45">
      <c r="A5" s="1" t="s">
        <v>52</v>
      </c>
      <c r="B5" s="1">
        <v>13</v>
      </c>
      <c r="C5" s="1">
        <v>17.36</v>
      </c>
      <c r="D5" s="1">
        <v>1.3353846153846154</v>
      </c>
      <c r="E5" s="1">
        <v>0.1006602564102564</v>
      </c>
    </row>
    <row r="6" spans="1:7" x14ac:dyDescent="0.45">
      <c r="A6" s="1" t="s">
        <v>53</v>
      </c>
      <c r="B6" s="1">
        <v>13</v>
      </c>
      <c r="C6" s="1">
        <v>21.82</v>
      </c>
      <c r="D6" s="1">
        <v>1.6784615384615384</v>
      </c>
      <c r="E6" s="1">
        <v>0.21446410256410253</v>
      </c>
    </row>
    <row r="7" spans="1:7" x14ac:dyDescent="0.45">
      <c r="A7" s="1" t="s">
        <v>54</v>
      </c>
      <c r="B7" s="1">
        <v>13</v>
      </c>
      <c r="C7" s="1">
        <v>15.209999999999997</v>
      </c>
      <c r="D7" s="1">
        <v>1.1699999999999997</v>
      </c>
      <c r="E7" s="1">
        <v>3.8266666666667191E-2</v>
      </c>
    </row>
    <row r="8" spans="1:7" x14ac:dyDescent="0.45">
      <c r="A8" s="1" t="s">
        <v>47</v>
      </c>
      <c r="B8" s="1">
        <v>13</v>
      </c>
      <c r="C8" s="1">
        <v>20.21</v>
      </c>
      <c r="D8" s="1">
        <v>1.5546153846153847</v>
      </c>
      <c r="E8" s="1">
        <v>0.16197692307692257</v>
      </c>
    </row>
    <row r="9" spans="1:7" x14ac:dyDescent="0.45">
      <c r="A9" s="1" t="s">
        <v>48</v>
      </c>
      <c r="B9" s="1">
        <v>13</v>
      </c>
      <c r="C9" s="1">
        <v>20.96</v>
      </c>
      <c r="D9" s="1">
        <v>1.6123076923076924</v>
      </c>
      <c r="E9" s="1">
        <v>0.63771923076923065</v>
      </c>
    </row>
    <row r="10" spans="1:7" x14ac:dyDescent="0.45">
      <c r="A10" s="1" t="s">
        <v>49</v>
      </c>
      <c r="B10" s="1">
        <v>13</v>
      </c>
      <c r="C10" s="1">
        <v>22.52</v>
      </c>
      <c r="D10" s="1">
        <v>1.7323076923076923</v>
      </c>
      <c r="E10" s="1">
        <v>0.4541192307692305</v>
      </c>
    </row>
    <row r="11" spans="1:7" x14ac:dyDescent="0.45">
      <c r="A11" s="1" t="s">
        <v>50</v>
      </c>
      <c r="B11" s="1">
        <v>13</v>
      </c>
      <c r="C11" s="1">
        <v>22.86</v>
      </c>
      <c r="D11" s="1">
        <v>1.7584615384615385</v>
      </c>
      <c r="E11" s="1">
        <v>1.4382307692307694</v>
      </c>
    </row>
    <row r="12" spans="1:7" x14ac:dyDescent="0.45">
      <c r="A12" s="1"/>
      <c r="B12" s="1"/>
      <c r="C12" s="1"/>
      <c r="D12" s="1"/>
      <c r="E12" s="1"/>
    </row>
    <row r="13" spans="1:7" x14ac:dyDescent="0.45">
      <c r="A13" s="1" t="s">
        <v>55</v>
      </c>
      <c r="B13" s="1">
        <v>7</v>
      </c>
      <c r="C13" s="1">
        <v>7.11</v>
      </c>
      <c r="D13" s="1">
        <v>1.0157142857142858</v>
      </c>
      <c r="E13" s="1">
        <v>1.2928571428571326E-2</v>
      </c>
    </row>
    <row r="14" spans="1:7" x14ac:dyDescent="0.45">
      <c r="A14" s="1" t="s">
        <v>56</v>
      </c>
      <c r="B14" s="1">
        <v>7</v>
      </c>
      <c r="C14" s="1">
        <v>6.36</v>
      </c>
      <c r="D14" s="1">
        <v>0.90857142857142859</v>
      </c>
      <c r="E14" s="1">
        <v>1.3380952380952346E-2</v>
      </c>
    </row>
    <row r="15" spans="1:7" x14ac:dyDescent="0.45">
      <c r="A15" s="1" t="s">
        <v>57</v>
      </c>
      <c r="B15" s="1">
        <v>7</v>
      </c>
      <c r="C15" s="1">
        <v>7.3500000000000005</v>
      </c>
      <c r="D15" s="1">
        <v>1.05</v>
      </c>
      <c r="E15" s="1">
        <v>4.7333333333333359E-3</v>
      </c>
    </row>
    <row r="16" spans="1:7" x14ac:dyDescent="0.45">
      <c r="A16" s="1" t="s">
        <v>58</v>
      </c>
      <c r="B16" s="1">
        <v>7</v>
      </c>
      <c r="C16" s="1">
        <v>7.47</v>
      </c>
      <c r="D16" s="1">
        <v>1.0671428571428572</v>
      </c>
      <c r="E16" s="1">
        <v>8.9238095238095231E-3</v>
      </c>
    </row>
    <row r="17" spans="1:7" x14ac:dyDescent="0.45">
      <c r="A17" s="1" t="s">
        <v>59</v>
      </c>
      <c r="B17" s="1">
        <v>7</v>
      </c>
      <c r="C17" s="1">
        <v>10.299999999999999</v>
      </c>
      <c r="D17" s="1">
        <v>1.4714285714285713</v>
      </c>
      <c r="E17" s="1">
        <v>8.1147619047619621E-2</v>
      </c>
    </row>
    <row r="18" spans="1:7" x14ac:dyDescent="0.45">
      <c r="A18" s="1" t="s">
        <v>60</v>
      </c>
      <c r="B18" s="1">
        <v>7</v>
      </c>
      <c r="C18" s="1">
        <v>9.509999999999998</v>
      </c>
      <c r="D18" s="1">
        <v>1.3585714285714283</v>
      </c>
      <c r="E18" s="1">
        <v>5.7180952380953443E-2</v>
      </c>
    </row>
    <row r="19" spans="1:7" x14ac:dyDescent="0.45">
      <c r="A19" s="1" t="s">
        <v>61</v>
      </c>
      <c r="B19" s="1">
        <v>7</v>
      </c>
      <c r="C19" s="1">
        <v>9.41</v>
      </c>
      <c r="D19" s="1">
        <v>1.3442857142857143</v>
      </c>
      <c r="E19" s="1">
        <v>0.1084952380952382</v>
      </c>
    </row>
    <row r="20" spans="1:7" x14ac:dyDescent="0.45">
      <c r="A20" s="1" t="s">
        <v>38</v>
      </c>
      <c r="B20" s="1">
        <v>7</v>
      </c>
      <c r="C20" s="1">
        <v>9.5400000000000009</v>
      </c>
      <c r="D20" s="1">
        <v>1.362857142857143</v>
      </c>
      <c r="E20" s="1">
        <v>2.7590476190476092E-2</v>
      </c>
    </row>
    <row r="21" spans="1:7" x14ac:dyDescent="0.45">
      <c r="A21" s="1" t="s">
        <v>39</v>
      </c>
      <c r="B21" s="1">
        <v>7</v>
      </c>
      <c r="C21" s="1">
        <v>11.069999999999999</v>
      </c>
      <c r="D21" s="1">
        <v>1.5814285714285712</v>
      </c>
      <c r="E21" s="1">
        <v>5.2814285714286292E-2</v>
      </c>
    </row>
    <row r="22" spans="1:7" x14ac:dyDescent="0.45">
      <c r="A22" s="1" t="s">
        <v>40</v>
      </c>
      <c r="B22" s="1">
        <v>7</v>
      </c>
      <c r="C22" s="1">
        <v>12.2</v>
      </c>
      <c r="D22" s="1">
        <v>1.7428571428571427</v>
      </c>
      <c r="E22" s="1">
        <v>0.10392380952380975</v>
      </c>
    </row>
    <row r="23" spans="1:7" x14ac:dyDescent="0.45">
      <c r="A23" s="1" t="s">
        <v>41</v>
      </c>
      <c r="B23" s="1">
        <v>7</v>
      </c>
      <c r="C23" s="1">
        <v>15.27</v>
      </c>
      <c r="D23" s="1">
        <v>2.1814285714285715</v>
      </c>
      <c r="E23" s="1">
        <v>0.31551428571428514</v>
      </c>
    </row>
    <row r="24" spans="1:7" x14ac:dyDescent="0.45">
      <c r="A24" s="1" t="s">
        <v>42</v>
      </c>
      <c r="B24" s="1">
        <v>7</v>
      </c>
      <c r="C24" s="1">
        <v>17.22</v>
      </c>
      <c r="D24" s="1">
        <v>2.46</v>
      </c>
      <c r="E24" s="1">
        <v>0.5669000000000004</v>
      </c>
    </row>
    <row r="25" spans="1:7" ht="18.600000000000001" thickBot="1" x14ac:dyDescent="0.5">
      <c r="A25" s="2" t="s">
        <v>43</v>
      </c>
      <c r="B25" s="2">
        <v>7</v>
      </c>
      <c r="C25" s="2">
        <v>18.130000000000003</v>
      </c>
      <c r="D25" s="2">
        <v>2.5900000000000003</v>
      </c>
      <c r="E25" s="2">
        <v>1.1057999999999986</v>
      </c>
    </row>
    <row r="28" spans="1:7" ht="18.600000000000001" thickBot="1" x14ac:dyDescent="0.5">
      <c r="A28" t="s">
        <v>13</v>
      </c>
    </row>
    <row r="29" spans="1:7" s="5" customFormat="1" ht="36" x14ac:dyDescent="0.45">
      <c r="A29" s="4" t="s">
        <v>14</v>
      </c>
      <c r="B29" s="4" t="s">
        <v>15</v>
      </c>
      <c r="C29" s="4" t="s">
        <v>16</v>
      </c>
      <c r="D29" s="4" t="s">
        <v>12</v>
      </c>
      <c r="E29" s="4" t="s">
        <v>17</v>
      </c>
      <c r="F29" s="4" t="s">
        <v>18</v>
      </c>
      <c r="G29" s="4" t="s">
        <v>19</v>
      </c>
    </row>
    <row r="30" spans="1:7" x14ac:dyDescent="0.45">
      <c r="A30" s="1" t="s">
        <v>62</v>
      </c>
      <c r="B30" s="1">
        <v>3.7381208791208778</v>
      </c>
      <c r="C30" s="1">
        <v>6</v>
      </c>
      <c r="D30" s="1">
        <v>0.62302014652014626</v>
      </c>
      <c r="E30" s="1">
        <v>4.0713326092355357</v>
      </c>
      <c r="F30" s="6">
        <v>1.4314956823935979E-3</v>
      </c>
      <c r="G30" s="1">
        <v>2.2274039749391599</v>
      </c>
    </row>
    <row r="31" spans="1:7" x14ac:dyDescent="0.45">
      <c r="A31" s="1" t="s">
        <v>63</v>
      </c>
      <c r="B31" s="1">
        <v>25.527367032967035</v>
      </c>
      <c r="C31" s="1">
        <v>12</v>
      </c>
      <c r="D31" s="1">
        <v>2.1272805860805861</v>
      </c>
      <c r="E31" s="1">
        <v>13.901423360831096</v>
      </c>
      <c r="F31" s="6">
        <v>2.3710811664074075E-14</v>
      </c>
      <c r="G31" s="1">
        <v>1.8892420972854043</v>
      </c>
    </row>
    <row r="32" spans="1:7" x14ac:dyDescent="0.45">
      <c r="A32" s="1" t="s">
        <v>64</v>
      </c>
      <c r="B32" s="1">
        <v>11.017879120879122</v>
      </c>
      <c r="C32" s="1">
        <v>72</v>
      </c>
      <c r="D32" s="1">
        <v>0.15302609890109892</v>
      </c>
      <c r="E32" s="1"/>
      <c r="F32" s="1"/>
      <c r="G32" s="1"/>
    </row>
    <row r="33" spans="1:7" x14ac:dyDescent="0.45">
      <c r="A33" s="1"/>
      <c r="B33" s="1"/>
      <c r="C33" s="1"/>
      <c r="D33" s="1"/>
      <c r="E33" s="1"/>
      <c r="F33" s="1"/>
      <c r="G33" s="1"/>
    </row>
    <row r="34" spans="1:7" ht="18.600000000000001" thickBot="1" x14ac:dyDescent="0.5">
      <c r="A34" s="2" t="s">
        <v>10</v>
      </c>
      <c r="B34" s="2">
        <v>40.283367032967035</v>
      </c>
      <c r="C34" s="2">
        <v>90</v>
      </c>
      <c r="D34" s="2"/>
      <c r="E34" s="2"/>
      <c r="F34" s="2"/>
      <c r="G34" s="2"/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F5857-1A38-438C-A518-9B272C7235CB}">
  <dimension ref="A1:N8"/>
  <sheetViews>
    <sheetView workbookViewId="0">
      <selection activeCell="O16" sqref="O16"/>
    </sheetView>
  </sheetViews>
  <sheetFormatPr defaultRowHeight="18" x14ac:dyDescent="0.45"/>
  <cols>
    <col min="1" max="1" width="11.296875" customWidth="1"/>
  </cols>
  <sheetData>
    <row r="1" spans="1:14" x14ac:dyDescent="0.45">
      <c r="B1" s="11" t="s">
        <v>31</v>
      </c>
      <c r="C1" t="s">
        <v>32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  <c r="K1" t="s">
        <v>40</v>
      </c>
      <c r="L1" t="s">
        <v>41</v>
      </c>
      <c r="M1" t="s">
        <v>42</v>
      </c>
      <c r="N1" t="s">
        <v>43</v>
      </c>
    </row>
    <row r="2" spans="1:14" x14ac:dyDescent="0.45">
      <c r="A2" t="s">
        <v>44</v>
      </c>
      <c r="B2" s="13">
        <v>1.06</v>
      </c>
      <c r="C2" s="13">
        <v>0.97</v>
      </c>
      <c r="D2" s="13">
        <v>1.0900000000000001</v>
      </c>
      <c r="E2" s="13">
        <v>0.95</v>
      </c>
      <c r="F2" s="13">
        <v>1.4</v>
      </c>
      <c r="G2" s="13">
        <v>1.26</v>
      </c>
      <c r="H2" s="13">
        <v>1.1200000000000001</v>
      </c>
      <c r="I2" s="13">
        <v>1.23</v>
      </c>
      <c r="J2" s="13">
        <v>1.41</v>
      </c>
      <c r="K2" s="13">
        <v>1.42</v>
      </c>
      <c r="L2" s="13">
        <v>1.74</v>
      </c>
      <c r="M2" s="13">
        <v>1.91</v>
      </c>
      <c r="N2" s="13">
        <v>1.8</v>
      </c>
    </row>
    <row r="3" spans="1:14" x14ac:dyDescent="0.45">
      <c r="A3" t="s">
        <v>45</v>
      </c>
      <c r="B3" s="13">
        <v>1.17</v>
      </c>
      <c r="C3" s="13">
        <v>1</v>
      </c>
      <c r="D3" s="13">
        <v>1.1299999999999999</v>
      </c>
      <c r="E3" s="13">
        <v>1.2</v>
      </c>
      <c r="F3" s="13">
        <v>1.61</v>
      </c>
      <c r="G3" s="13">
        <v>1.71</v>
      </c>
      <c r="H3" s="13">
        <v>1.87</v>
      </c>
      <c r="I3" s="13">
        <v>1.6</v>
      </c>
      <c r="J3" s="13">
        <v>1.77</v>
      </c>
      <c r="K3" s="13">
        <v>1.97</v>
      </c>
      <c r="L3" s="13">
        <v>2.27</v>
      </c>
      <c r="M3" s="13">
        <v>2.54</v>
      </c>
      <c r="N3" s="13">
        <v>1.98</v>
      </c>
    </row>
    <row r="4" spans="1:14" x14ac:dyDescent="0.45">
      <c r="A4" t="s">
        <v>46</v>
      </c>
      <c r="B4" s="13">
        <v>0.93</v>
      </c>
      <c r="C4" s="13">
        <v>0.97</v>
      </c>
      <c r="D4" s="13">
        <v>1.06</v>
      </c>
      <c r="E4" s="13">
        <v>0.94</v>
      </c>
      <c r="F4" s="13">
        <v>1.1299999999999999</v>
      </c>
      <c r="G4" s="13">
        <v>1.1299999999999999</v>
      </c>
      <c r="H4" s="13">
        <v>1.05</v>
      </c>
      <c r="I4" s="13">
        <v>1.0900000000000001</v>
      </c>
      <c r="J4" s="13">
        <v>1.26</v>
      </c>
      <c r="K4" s="13">
        <v>1.29</v>
      </c>
      <c r="L4" s="13">
        <v>1.4</v>
      </c>
      <c r="M4" s="13">
        <v>1.43</v>
      </c>
      <c r="N4" s="13">
        <v>1.53</v>
      </c>
    </row>
    <row r="5" spans="1:14" x14ac:dyDescent="0.45">
      <c r="A5" t="s">
        <v>47</v>
      </c>
      <c r="B5" s="13">
        <v>1.1499999999999999</v>
      </c>
      <c r="C5" s="13">
        <v>0.98</v>
      </c>
      <c r="D5" s="13">
        <v>1.1200000000000001</v>
      </c>
      <c r="E5" s="13">
        <v>1.1399999999999999</v>
      </c>
      <c r="F5" s="13">
        <v>1.8</v>
      </c>
      <c r="G5" s="13">
        <v>1.34</v>
      </c>
      <c r="H5" s="13">
        <v>1.56</v>
      </c>
      <c r="I5" s="13">
        <v>1.37</v>
      </c>
      <c r="J5" s="13">
        <v>1.64</v>
      </c>
      <c r="K5" s="13">
        <v>1.89</v>
      </c>
      <c r="L5" s="13">
        <v>1.99</v>
      </c>
      <c r="M5" s="13">
        <v>2.19</v>
      </c>
      <c r="N5" s="13">
        <v>2.04</v>
      </c>
    </row>
    <row r="6" spans="1:14" x14ac:dyDescent="0.45">
      <c r="A6" t="s">
        <v>48</v>
      </c>
      <c r="B6" s="13">
        <v>0.97</v>
      </c>
      <c r="C6" s="13">
        <v>0.95</v>
      </c>
      <c r="D6" s="13">
        <v>0.96</v>
      </c>
      <c r="E6" s="13">
        <v>1.07</v>
      </c>
      <c r="F6" s="13">
        <v>1.34</v>
      </c>
      <c r="G6" s="13">
        <v>1.18</v>
      </c>
      <c r="H6" s="13">
        <v>1.36</v>
      </c>
      <c r="I6" s="13">
        <v>1.35</v>
      </c>
      <c r="J6" s="13">
        <v>1.55</v>
      </c>
      <c r="K6" s="13">
        <v>1.7</v>
      </c>
      <c r="L6" s="13">
        <v>2.1800000000000002</v>
      </c>
      <c r="M6" s="13">
        <v>2.69</v>
      </c>
      <c r="N6" s="13">
        <v>3.66</v>
      </c>
    </row>
    <row r="7" spans="1:14" x14ac:dyDescent="0.45">
      <c r="A7" t="s">
        <v>49</v>
      </c>
      <c r="B7" s="13">
        <v>0.96</v>
      </c>
      <c r="C7" s="13">
        <v>0.79</v>
      </c>
      <c r="D7" s="13">
        <v>1.02</v>
      </c>
      <c r="E7" s="13">
        <v>1.08</v>
      </c>
      <c r="F7" s="13">
        <v>1.84</v>
      </c>
      <c r="G7" s="13">
        <v>1.68</v>
      </c>
      <c r="H7" s="13">
        <v>1.51</v>
      </c>
      <c r="I7" s="13">
        <v>1.48</v>
      </c>
      <c r="J7" s="13">
        <v>1.95</v>
      </c>
      <c r="K7" s="13">
        <v>2.23</v>
      </c>
      <c r="L7" s="13">
        <v>2.56</v>
      </c>
      <c r="M7" s="13">
        <v>2.63</v>
      </c>
      <c r="N7" s="13">
        <v>2.79</v>
      </c>
    </row>
    <row r="8" spans="1:14" x14ac:dyDescent="0.45">
      <c r="A8" t="s">
        <v>50</v>
      </c>
      <c r="B8" s="13">
        <v>0.87</v>
      </c>
      <c r="C8" s="13">
        <v>0.7</v>
      </c>
      <c r="D8" s="13">
        <v>0.97</v>
      </c>
      <c r="E8" s="13">
        <v>1.0900000000000001</v>
      </c>
      <c r="F8" s="13">
        <v>1.18</v>
      </c>
      <c r="G8" s="13">
        <v>1.21</v>
      </c>
      <c r="H8" s="13">
        <v>0.94</v>
      </c>
      <c r="I8" s="13">
        <v>1.42</v>
      </c>
      <c r="J8" s="13">
        <v>1.49</v>
      </c>
      <c r="K8" s="13">
        <v>1.7</v>
      </c>
      <c r="L8" s="13">
        <v>3.13</v>
      </c>
      <c r="M8" s="13">
        <v>3.83</v>
      </c>
      <c r="N8" s="13">
        <v>4.33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ビール結果</vt:lpstr>
      <vt:lpstr>ビール</vt:lpstr>
      <vt:lpstr>Sheet3</vt:lpstr>
      <vt:lpstr>ケーキ結果</vt:lpstr>
      <vt:lpstr>ケーキ</vt:lpstr>
      <vt:lpstr>ホットケーキ</vt:lpstr>
      <vt:lpstr>ホットケーキ3結果</vt:lpstr>
      <vt:lpstr>ホットケーキ２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Yukari Shirota</dc:creator>
  <cp:lastModifiedBy>Yukari Shirota</cp:lastModifiedBy>
  <dcterms:created xsi:type="dcterms:W3CDTF">2020-07-02T06:07:50Z</dcterms:created>
  <dcterms:modified xsi:type="dcterms:W3CDTF">2020-07-15T00:55:33Z</dcterms:modified>
</cp:coreProperties>
</file>